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6\АУКЦИОН 2026\тренажеры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G12" i="15" l="1"/>
  <c r="G11" i="15"/>
  <c r="L10" i="15"/>
  <c r="L13" i="15"/>
  <c r="L14" i="15"/>
  <c r="L9" i="15"/>
  <c r="K10" i="15"/>
  <c r="L11" i="15"/>
  <c r="L12" i="15"/>
  <c r="K14" i="15"/>
  <c r="L15" i="15"/>
  <c r="K9" i="15"/>
  <c r="L16" i="15" l="1"/>
  <c r="L17" i="15" s="1"/>
</calcChain>
</file>

<file path=xl/sharedStrings.xml><?xml version="1.0" encoding="utf-8"?>
<sst xmlns="http://schemas.openxmlformats.org/spreadsheetml/2006/main" count="55" uniqueCount="37">
  <si>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</si>
  <si>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</si>
  <si>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</si>
  <si>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</si>
  <si>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</si>
  <si>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</si>
  <si>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</si>
  <si>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</si>
  <si>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</si>
  <si>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</si>
  <si>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</si>
  <si>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</si>
  <si>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</si>
  <si>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</si>
  <si>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</si>
  <si>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</si>
  <si>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Ед. изм.</t>
  </si>
  <si>
    <t>МБУ ДО СШ "Центр Югорского спорта"</t>
  </si>
  <si>
    <t>на поставку татами</t>
  </si>
  <si>
    <t>Наименование  товара</t>
  </si>
  <si>
    <t>Характеристика товара</t>
  </si>
  <si>
    <t>шт</t>
  </si>
  <si>
    <t>32.99.53.129</t>
  </si>
  <si>
    <t>Помост тяжелоатлетический
*Эскиз приведен справочно, для более полного понимания участниками закупки внешнего вида товара</t>
  </si>
  <si>
    <t>ВЕЛОТРЕНАЖЕР вертикальный
*Эскиз приведен справочно, для более полного понимания участниками закупки внешнего вида товара</t>
  </si>
  <si>
    <t>Эллиптический тренажер  
*Эскиз приведен справочно, для более полного понимания участниками закупки внешнего вида товара</t>
  </si>
  <si>
    <t>ГРЕБНОЙ ТРЕНАЖЕР
*Эскиз приведен справочно, для более полного понимания участниками закупки внешнего вида товара</t>
  </si>
  <si>
    <t>БЕГОВАЯ ДОРОЖКА ПРОФЕССИОНАЛЬНАЯ ИНЕРЦИОННАЯ МЕХАНИЧЕСКАЯ 
*Эскиз приведен справочно, для более полного понимания участниками закупки внешнего вида товара</t>
  </si>
  <si>
    <t>32.30.14.115</t>
  </si>
  <si>
    <t>в соответствии с техническим заданием</t>
  </si>
  <si>
    <t>Вх. № 599 от 12.05.2026</t>
  </si>
  <si>
    <t>Вх. № 614 от 14.05.2026</t>
  </si>
  <si>
    <t>Вх. № 581 от 06.05.2026</t>
  </si>
  <si>
    <t>Тренажер Приседание с поясом "Колодец" 
*Эскиз приведен справочно, для более полного понимания участниками закупки внешнего вида товара</t>
  </si>
  <si>
    <t>Тренажер "Машина Смита"
*Эскиз приведен справочно, для более полного понимания участниками закупки внешнего вида товара</t>
  </si>
  <si>
    <t xml:space="preserve"> Обоснование начальной (максимальной) цены гражданско-правового договора ИКЗ 26 38622002135862201001 0024 001 0000 244</t>
  </si>
  <si>
    <t>Дата составления сводной  таблицы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</si>
</sst>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0" fillId="0" borderId="0" xfId="0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43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8</xdr:row>
      <xdr:rowOff>266701</xdr:rowOff>
    </xdr:from>
    <xdr:to>
      <xdr:col>2</xdr:col>
      <xdr:colOff>1899314</xdr:colOff>
      <xdr:row>8</xdr:row>
      <xdr:rowOff>1295401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2181226"/>
          <a:ext cx="1470689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9</xdr:row>
      <xdr:rowOff>342900</xdr:rowOff>
    </xdr:from>
    <xdr:to>
      <xdr:col>2</xdr:col>
      <xdr:colOff>2549483</xdr:colOff>
      <xdr:row>9</xdr:row>
      <xdr:rowOff>2001156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" y="4114800"/>
          <a:ext cx="2444708" cy="165825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10</xdr:row>
          <xdr:rowOff>209550</xdr:rowOff>
        </xdr:from>
        <xdr:to>
          <xdr:col>2</xdr:col>
          <xdr:colOff>2124075</xdr:colOff>
          <xdr:row>10</xdr:row>
          <xdr:rowOff>1790700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428625</xdr:colOff>
      <xdr:row>11</xdr:row>
      <xdr:rowOff>247651</xdr:rowOff>
    </xdr:from>
    <xdr:to>
      <xdr:col>2</xdr:col>
      <xdr:colOff>1924050</xdr:colOff>
      <xdr:row>11</xdr:row>
      <xdr:rowOff>1745521</xdr:rowOff>
    </xdr:to>
    <xdr:pic>
      <xdr:nvPicPr>
        <xdr:cNvPr id="9" name="Рисунок 8" descr="_shua_sh-e800_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9163051"/>
          <a:ext cx="1495425" cy="1497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12</xdr:row>
      <xdr:rowOff>295275</xdr:rowOff>
    </xdr:from>
    <xdr:to>
      <xdr:col>2</xdr:col>
      <xdr:colOff>2588343</xdr:colOff>
      <xdr:row>12</xdr:row>
      <xdr:rowOff>1508484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0675" y="11496675"/>
          <a:ext cx="2426418" cy="12132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13</xdr:row>
          <xdr:rowOff>561975</xdr:rowOff>
        </xdr:from>
        <xdr:to>
          <xdr:col>2</xdr:col>
          <xdr:colOff>2228850</xdr:colOff>
          <xdr:row>13</xdr:row>
          <xdr:rowOff>1781175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371475</xdr:colOff>
      <xdr:row>14</xdr:row>
      <xdr:rowOff>304800</xdr:rowOff>
    </xdr:from>
    <xdr:to>
      <xdr:col>2</xdr:col>
      <xdr:colOff>1852590</xdr:colOff>
      <xdr:row>14</xdr:row>
      <xdr:rowOff>2171217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0225" y="16078200"/>
          <a:ext cx="1481115" cy="1866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16" zoomScale="82" zoomScaleNormal="82" workbookViewId="0">
      <selection activeCell="A26" sqref="A26"/>
    </sheetView>
  </sheetViews>
  <sheetFormatPr defaultColWidth="8.85546875" defaultRowHeight="15" x14ac:dyDescent="0.25"/>
  <cols>
    <col min="1" max="1" width="4" style="8" customWidth="1"/>
    <col min="2" max="2" width="17.42578125" style="8" customWidth="1"/>
    <col min="3" max="3" width="40" style="8" customWidth="1"/>
    <col min="4" max="4" width="25.85546875" style="8" customWidth="1"/>
    <col min="5" max="5" width="9.85546875" style="8" customWidth="1"/>
    <col min="6" max="6" width="13" style="8" customWidth="1"/>
    <col min="7" max="7" width="17.5703125" style="8" customWidth="1"/>
    <col min="8" max="8" width="19.140625" style="8" customWidth="1"/>
    <col min="9" max="9" width="5.42578125" style="8" hidden="1" customWidth="1"/>
    <col min="10" max="10" width="18.85546875" style="8" customWidth="1"/>
    <col min="11" max="11" width="16.42578125" style="8" customWidth="1"/>
    <col min="12" max="12" width="17.28515625" style="8" customWidth="1"/>
    <col min="13" max="13" width="8.85546875" style="8"/>
    <col min="14" max="15" width="11.42578125" style="8" bestFit="1" customWidth="1"/>
    <col min="16" max="16384" width="8.85546875" style="8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26" t="s">
        <v>14</v>
      </c>
      <c r="L1" s="26"/>
    </row>
    <row r="2" spans="1:12" ht="15" customHeight="1" x14ac:dyDescent="0.25">
      <c r="A2" s="6"/>
      <c r="B2" s="6"/>
      <c r="C2" s="6"/>
      <c r="D2" s="6"/>
      <c r="E2" s="34" t="s">
        <v>15</v>
      </c>
      <c r="F2" s="34"/>
      <c r="G2" s="34"/>
      <c r="H2" s="34"/>
      <c r="I2" s="34"/>
      <c r="J2" s="34"/>
      <c r="K2" s="34"/>
      <c r="L2" s="34"/>
    </row>
    <row r="3" spans="1:12" x14ac:dyDescent="0.25">
      <c r="A3" s="6"/>
      <c r="B3" s="6"/>
      <c r="C3" s="6"/>
      <c r="D3" s="6"/>
      <c r="E3" s="26" t="s">
        <v>18</v>
      </c>
      <c r="F3" s="26"/>
      <c r="G3" s="26"/>
      <c r="H3" s="26"/>
      <c r="I3" s="26"/>
      <c r="J3" s="26"/>
      <c r="K3" s="26"/>
      <c r="L3" s="26"/>
    </row>
    <row r="4" spans="1:12" ht="24.75" customHeight="1" x14ac:dyDescent="0.25">
      <c r="A4" s="27" t="s">
        <v>35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6"/>
    </row>
    <row r="5" spans="1:12" ht="21" customHeight="1" x14ac:dyDescent="0.25">
      <c r="A5" s="33" t="s">
        <v>12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6"/>
    </row>
    <row r="6" spans="1:12" ht="15.75" customHeight="1" x14ac:dyDescent="0.25">
      <c r="A6" s="9" t="s">
        <v>8</v>
      </c>
      <c r="B6" s="10"/>
      <c r="C6" s="10"/>
      <c r="D6" s="9"/>
      <c r="E6" s="10"/>
      <c r="F6" s="10"/>
      <c r="G6" s="9"/>
      <c r="H6" s="10"/>
      <c r="I6" s="9"/>
      <c r="J6" s="10"/>
      <c r="K6" s="10"/>
      <c r="L6" s="6"/>
    </row>
    <row r="7" spans="1:12" ht="19.5" customHeight="1" x14ac:dyDescent="0.25">
      <c r="A7" s="28" t="s">
        <v>10</v>
      </c>
      <c r="B7" s="29" t="s">
        <v>11</v>
      </c>
      <c r="C7" s="28" t="s">
        <v>19</v>
      </c>
      <c r="D7" s="28" t="s">
        <v>20</v>
      </c>
      <c r="E7" s="28" t="s">
        <v>16</v>
      </c>
      <c r="F7" s="28" t="s">
        <v>0</v>
      </c>
      <c r="G7" s="28" t="s">
        <v>1</v>
      </c>
      <c r="H7" s="28"/>
      <c r="I7" s="28"/>
      <c r="J7" s="28"/>
      <c r="K7" s="29" t="s">
        <v>5</v>
      </c>
      <c r="L7" s="31" t="s">
        <v>9</v>
      </c>
    </row>
    <row r="8" spans="1:12" ht="24.75" customHeight="1" x14ac:dyDescent="0.25">
      <c r="A8" s="28"/>
      <c r="B8" s="30"/>
      <c r="C8" s="28"/>
      <c r="D8" s="28"/>
      <c r="E8" s="28"/>
      <c r="F8" s="28"/>
      <c r="G8" s="11" t="s">
        <v>2</v>
      </c>
      <c r="H8" s="11" t="s">
        <v>3</v>
      </c>
      <c r="I8" s="11" t="s">
        <v>4</v>
      </c>
      <c r="J8" s="11" t="s">
        <v>4</v>
      </c>
      <c r="K8" s="30"/>
      <c r="L8" s="32"/>
    </row>
    <row r="9" spans="1:12" ht="146.25" customHeight="1" x14ac:dyDescent="0.25">
      <c r="A9" s="22">
        <v>1</v>
      </c>
      <c r="B9" s="23" t="s">
        <v>28</v>
      </c>
      <c r="C9" s="22" t="s">
        <v>23</v>
      </c>
      <c r="D9" s="22" t="s">
        <v>29</v>
      </c>
      <c r="E9" s="22" t="s">
        <v>21</v>
      </c>
      <c r="F9" s="22">
        <v>1</v>
      </c>
      <c r="G9" s="13">
        <v>85813</v>
      </c>
      <c r="H9" s="13">
        <v>75390.720000000001</v>
      </c>
      <c r="I9" s="13"/>
      <c r="J9" s="13">
        <v>78884</v>
      </c>
      <c r="K9" s="24">
        <f>(G9+H9+J9)/3</f>
        <v>80029.240000000005</v>
      </c>
      <c r="L9" s="25">
        <f>F9*K9</f>
        <v>80029.240000000005</v>
      </c>
    </row>
    <row r="10" spans="1:12" ht="225" x14ac:dyDescent="0.25">
      <c r="A10" s="22">
        <v>2</v>
      </c>
      <c r="B10" s="40" t="s">
        <v>22</v>
      </c>
      <c r="C10" s="22" t="s">
        <v>33</v>
      </c>
      <c r="D10" s="22" t="s">
        <v>29</v>
      </c>
      <c r="E10" s="22" t="s">
        <v>21</v>
      </c>
      <c r="F10" s="22">
        <v>1</v>
      </c>
      <c r="G10" s="13">
        <v>92755.32</v>
      </c>
      <c r="H10" s="13">
        <v>81489.87</v>
      </c>
      <c r="I10" s="13"/>
      <c r="J10" s="13">
        <v>85265.76</v>
      </c>
      <c r="K10" s="24">
        <f t="shared" ref="K10:K14" si="0">(G10+H10+J10)/3</f>
        <v>86503.650000000009</v>
      </c>
      <c r="L10" s="25">
        <f t="shared" ref="L10:L15" si="1">F10*K10</f>
        <v>86503.650000000009</v>
      </c>
    </row>
    <row r="11" spans="1:12" ht="195" x14ac:dyDescent="0.25">
      <c r="A11" s="22">
        <v>3</v>
      </c>
      <c r="B11" s="23" t="s">
        <v>22</v>
      </c>
      <c r="C11" s="1" t="s">
        <v>24</v>
      </c>
      <c r="D11" s="22" t="s">
        <v>29</v>
      </c>
      <c r="E11" s="22" t="s">
        <v>21</v>
      </c>
      <c r="F11" s="22">
        <v>2</v>
      </c>
      <c r="G11" s="13">
        <f>227500.47</f>
        <v>227500.47</v>
      </c>
      <c r="H11" s="13">
        <v>199943.125</v>
      </c>
      <c r="I11" s="13"/>
      <c r="J11" s="13">
        <v>209207.62</v>
      </c>
      <c r="K11" s="24">
        <v>212217.07</v>
      </c>
      <c r="L11" s="25">
        <f t="shared" si="1"/>
        <v>424434.14</v>
      </c>
    </row>
    <row r="12" spans="1:12" ht="180" x14ac:dyDescent="0.25">
      <c r="A12" s="22">
        <v>4</v>
      </c>
      <c r="B12" s="23" t="s">
        <v>22</v>
      </c>
      <c r="C12" s="22" t="s">
        <v>25</v>
      </c>
      <c r="D12" s="22" t="s">
        <v>29</v>
      </c>
      <c r="E12" s="22" t="s">
        <v>21</v>
      </c>
      <c r="F12" s="22">
        <v>1</v>
      </c>
      <c r="G12" s="13">
        <f>283927.53</f>
        <v>283927.53000000003</v>
      </c>
      <c r="H12" s="13">
        <v>249443.57</v>
      </c>
      <c r="I12" s="13"/>
      <c r="J12" s="13">
        <v>261001.7</v>
      </c>
      <c r="K12" s="24">
        <v>264790.93</v>
      </c>
      <c r="L12" s="25">
        <f t="shared" si="1"/>
        <v>264790.93</v>
      </c>
    </row>
    <row r="13" spans="1:12" ht="165" x14ac:dyDescent="0.25">
      <c r="A13" s="22">
        <v>5</v>
      </c>
      <c r="B13" s="23" t="s">
        <v>22</v>
      </c>
      <c r="C13" s="22" t="s">
        <v>26</v>
      </c>
      <c r="D13" s="22" t="s">
        <v>29</v>
      </c>
      <c r="E13" s="22" t="s">
        <v>21</v>
      </c>
      <c r="F13" s="22">
        <v>2</v>
      </c>
      <c r="G13" s="13">
        <v>108000.74</v>
      </c>
      <c r="H13" s="13">
        <v>95495.15</v>
      </c>
      <c r="I13" s="13"/>
      <c r="J13" s="13">
        <v>99919.98</v>
      </c>
      <c r="K13" s="24">
        <v>101138.62</v>
      </c>
      <c r="L13" s="25">
        <f t="shared" si="1"/>
        <v>202277.24</v>
      </c>
    </row>
    <row r="14" spans="1:12" ht="195" x14ac:dyDescent="0.25">
      <c r="A14" s="22">
        <v>6</v>
      </c>
      <c r="B14" s="23" t="s">
        <v>22</v>
      </c>
      <c r="C14" s="22" t="s">
        <v>27</v>
      </c>
      <c r="D14" s="22" t="s">
        <v>29</v>
      </c>
      <c r="E14" s="22" t="s">
        <v>21</v>
      </c>
      <c r="F14" s="22">
        <v>1</v>
      </c>
      <c r="G14" s="13">
        <v>412000.75</v>
      </c>
      <c r="H14" s="13">
        <v>362773.65</v>
      </c>
      <c r="I14" s="13"/>
      <c r="J14" s="13">
        <v>379583</v>
      </c>
      <c r="K14" s="24">
        <f t="shared" si="0"/>
        <v>384785.8</v>
      </c>
      <c r="L14" s="25">
        <f t="shared" si="1"/>
        <v>384785.8</v>
      </c>
    </row>
    <row r="15" spans="1:12" ht="225" x14ac:dyDescent="0.25">
      <c r="A15" s="11">
        <v>7</v>
      </c>
      <c r="B15" s="5" t="s">
        <v>22</v>
      </c>
      <c r="C15" s="21" t="s">
        <v>34</v>
      </c>
      <c r="D15" s="22" t="s">
        <v>29</v>
      </c>
      <c r="E15" s="22" t="s">
        <v>21</v>
      </c>
      <c r="F15" s="12">
        <v>1</v>
      </c>
      <c r="G15" s="13">
        <v>244000.54</v>
      </c>
      <c r="H15" s="13">
        <v>216151.42</v>
      </c>
      <c r="I15" s="13">
        <v>784636</v>
      </c>
      <c r="J15" s="13">
        <v>226166.94</v>
      </c>
      <c r="K15" s="24">
        <v>228772.97</v>
      </c>
      <c r="L15" s="25">
        <f t="shared" si="1"/>
        <v>228772.97</v>
      </c>
    </row>
    <row r="16" spans="1:12" x14ac:dyDescent="0.25">
      <c r="A16" s="35" t="s">
        <v>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14">
        <f>SUM(L9:L15)</f>
        <v>1671593.97</v>
      </c>
    </row>
    <row r="17" spans="1:15" x14ac:dyDescent="0.25">
      <c r="A17" s="35" t="s">
        <v>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15">
        <f>L16</f>
        <v>1671593.97</v>
      </c>
    </row>
    <row r="18" spans="1:15" ht="7.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6"/>
    </row>
    <row r="19" spans="1:15" ht="14.25" customHeight="1" x14ac:dyDescent="0.25">
      <c r="A19" s="17">
        <v>1</v>
      </c>
      <c r="B19" s="37" t="s">
        <v>30</v>
      </c>
      <c r="C19" s="37"/>
      <c r="D19" s="37"/>
      <c r="E19" s="37"/>
      <c r="F19" s="37"/>
      <c r="G19" s="37"/>
      <c r="H19" s="37"/>
      <c r="I19" s="18"/>
      <c r="J19" s="18"/>
      <c r="K19" s="18"/>
      <c r="L19" s="6"/>
    </row>
    <row r="20" spans="1:15" ht="14.1" customHeight="1" x14ac:dyDescent="0.25">
      <c r="A20" s="17">
        <v>2</v>
      </c>
      <c r="B20" s="38" t="s">
        <v>31</v>
      </c>
      <c r="C20" s="38"/>
      <c r="D20" s="38"/>
      <c r="E20" s="38"/>
      <c r="F20" s="38"/>
      <c r="G20" s="38"/>
      <c r="H20" s="38"/>
      <c r="I20" s="18"/>
      <c r="J20" s="18"/>
      <c r="K20" s="18"/>
      <c r="L20" s="6"/>
    </row>
    <row r="21" spans="1:15" ht="14.1" customHeight="1" x14ac:dyDescent="0.25">
      <c r="A21" s="17">
        <v>3</v>
      </c>
      <c r="B21" s="38" t="s">
        <v>32</v>
      </c>
      <c r="C21" s="38"/>
      <c r="D21" s="38"/>
      <c r="E21" s="38"/>
      <c r="F21" s="38"/>
      <c r="G21" s="38"/>
      <c r="H21" s="38"/>
      <c r="I21" s="18"/>
      <c r="J21" s="18"/>
      <c r="K21" s="18"/>
      <c r="L21" s="7"/>
    </row>
    <row r="22" spans="1:15" ht="14.25" customHeight="1" x14ac:dyDescent="0.25">
      <c r="A22" s="17"/>
      <c r="B22" s="37"/>
      <c r="C22" s="37"/>
      <c r="D22" s="37"/>
      <c r="E22" s="37"/>
      <c r="F22" s="37"/>
      <c r="G22" s="37"/>
      <c r="H22" s="18"/>
      <c r="I22" s="18"/>
      <c r="J22" s="18"/>
      <c r="K22" s="18"/>
      <c r="L22" s="7"/>
    </row>
    <row r="23" spans="1:15" ht="14.25" customHeight="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6"/>
      <c r="N23" s="19"/>
      <c r="O23" s="19"/>
    </row>
    <row r="24" spans="1:15" x14ac:dyDescent="0.25">
      <c r="A24" s="36" t="s">
        <v>17</v>
      </c>
      <c r="B24" s="36"/>
      <c r="C24" s="36"/>
      <c r="D24" s="6"/>
      <c r="E24" s="6"/>
      <c r="F24" s="6"/>
      <c r="G24" s="6"/>
      <c r="H24" s="6"/>
      <c r="I24" s="6"/>
      <c r="J24" s="6"/>
      <c r="K24" s="6"/>
      <c r="L24" s="6"/>
      <c r="O24" s="19"/>
    </row>
    <row r="25" spans="1:15" x14ac:dyDescent="0.25">
      <c r="A25" s="20" t="s">
        <v>13</v>
      </c>
      <c r="B25" s="20"/>
      <c r="C25" s="20"/>
      <c r="D25" s="20"/>
      <c r="E25" s="20"/>
      <c r="F25" s="20"/>
      <c r="G25" s="20"/>
      <c r="H25" s="20"/>
      <c r="I25" s="6"/>
      <c r="J25" s="6"/>
      <c r="K25" s="6"/>
      <c r="L25" s="6"/>
      <c r="O25" s="19"/>
    </row>
    <row r="26" spans="1:15" x14ac:dyDescent="0.25">
      <c r="A26" s="20" t="s">
        <v>36</v>
      </c>
      <c r="B26" s="20"/>
      <c r="C26" s="20"/>
      <c r="D26" s="6"/>
      <c r="E26" s="6"/>
      <c r="F26" s="6"/>
      <c r="G26" s="6"/>
      <c r="H26" s="6"/>
      <c r="I26" s="6"/>
      <c r="J26" s="6"/>
      <c r="K26" s="6"/>
      <c r="L26" s="6"/>
      <c r="O26" s="19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O27" s="19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</sheetData>
  <mergeCells count="21">
    <mergeCell ref="A16:K16"/>
    <mergeCell ref="A17:K17"/>
    <mergeCell ref="A24:C24"/>
    <mergeCell ref="B22:G22"/>
    <mergeCell ref="B19:H19"/>
    <mergeCell ref="B20:H20"/>
    <mergeCell ref="B21:H21"/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</mergeCells>
  <pageMargins left="0.23622047244094491" right="0.23622047244094491" top="0.74803149606299213" bottom="0.74803149606299213" header="0.31496062992125984" footer="0.31496062992125984"/>
  <pageSetup paperSize="9" scale="46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2</xdr:col>
                <xdr:colOff>161925</xdr:colOff>
                <xdr:row>10</xdr:row>
                <xdr:rowOff>209550</xdr:rowOff>
              </from>
              <to>
                <xdr:col>2</xdr:col>
                <xdr:colOff>2124075</xdr:colOff>
                <xdr:row>10</xdr:row>
                <xdr:rowOff>1790700</xdr:rowOff>
              </to>
            </anchor>
          </objectPr>
        </oleObject>
      </mc:Choice>
      <mc:Fallback>
        <oleObject progId="PBrush" shapeId="1026" r:id="rId4"/>
      </mc:Fallback>
    </mc:AlternateContent>
    <mc:AlternateContent xmlns:mc="http://schemas.openxmlformats.org/markup-compatibility/2006">
      <mc:Choice Requires="x14">
        <oleObject progId="PBrush" shapeId="1031" r:id="rId6">
          <objectPr defaultSize="0" autoPict="0" r:id="rId7">
            <anchor moveWithCells="1" sizeWithCells="1">
              <from>
                <xdr:col>2</xdr:col>
                <xdr:colOff>342900</xdr:colOff>
                <xdr:row>13</xdr:row>
                <xdr:rowOff>561975</xdr:rowOff>
              </from>
              <to>
                <xdr:col>2</xdr:col>
                <xdr:colOff>2228850</xdr:colOff>
                <xdr:row>13</xdr:row>
                <xdr:rowOff>1781175</xdr:rowOff>
              </to>
            </anchor>
          </objectPr>
        </oleObject>
      </mc:Choice>
      <mc:Fallback>
        <oleObject progId="PBrush" shapeId="1031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F21" sqref="F21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9"/>
    </row>
    <row r="4" spans="3:10" x14ac:dyDescent="0.25">
      <c r="J4" s="39"/>
    </row>
    <row r="5" spans="3:10" x14ac:dyDescent="0.25">
      <c r="J5" s="39"/>
    </row>
    <row r="6" spans="3:10" x14ac:dyDescent="0.25">
      <c r="J6" s="39"/>
    </row>
    <row r="7" spans="3:10" x14ac:dyDescent="0.25">
      <c r="J7" s="39"/>
    </row>
    <row r="8" spans="3:10" x14ac:dyDescent="0.25">
      <c r="J8" s="39"/>
    </row>
    <row r="9" spans="3:10" x14ac:dyDescent="0.25">
      <c r="J9" s="39"/>
    </row>
    <row r="10" spans="3:10" x14ac:dyDescent="0.25">
      <c r="J10" s="39"/>
    </row>
    <row r="11" spans="3:10" x14ac:dyDescent="0.25">
      <c r="J11" s="39"/>
    </row>
    <row r="12" spans="3:10" x14ac:dyDescent="0.25">
      <c r="J12" s="39"/>
    </row>
    <row r="13" spans="3:10" x14ac:dyDescent="0.25">
      <c r="J13" s="39"/>
    </row>
    <row r="14" spans="3:10" x14ac:dyDescent="0.25">
      <c r="J14" s="39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2026-05-28T03:22:42Z</cp:lastPrinted>
  <dcterms:created xsi:type="dcterms:W3CDTF">2014-02-14T07:05:08Z</dcterms:created>
  <dcterms:modified xsi:type="dcterms:W3CDTF">2026-05-28T03:22:45Z</dcterms:modified>
</cp:coreProperties>
</file>